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00 00 Naklady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 00 Naklady'!$1:$7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 00 Naklady'!$A$1:$X$39</definedName>
    <definedName name="_xlnm.Print_Area" localSheetId="0">Stavba!$A$1:$J$50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9" i="1" l="1"/>
  <c r="I48" i="1"/>
  <c r="G41" i="1"/>
  <c r="F41" i="1"/>
  <c r="H41" i="1" s="1"/>
  <c r="I41" i="1" s="1"/>
  <c r="G40" i="1"/>
  <c r="F40" i="1"/>
  <c r="G39" i="1"/>
  <c r="F39" i="1"/>
  <c r="F42" i="1" s="1"/>
  <c r="G23" i="1" s="1"/>
  <c r="G38" i="12"/>
  <c r="BA35" i="12"/>
  <c r="BA32" i="12"/>
  <c r="BA28" i="12"/>
  <c r="BA25" i="12"/>
  <c r="BA22" i="12"/>
  <c r="BA16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G8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9" i="12"/>
  <c r="I19" i="12"/>
  <c r="I18" i="12" s="1"/>
  <c r="K19" i="12"/>
  <c r="M19" i="12"/>
  <c r="O19" i="12"/>
  <c r="Q19" i="12"/>
  <c r="Q18" i="12" s="1"/>
  <c r="V19" i="12"/>
  <c r="G21" i="12"/>
  <c r="G18" i="12" s="1"/>
  <c r="I21" i="12"/>
  <c r="K21" i="12"/>
  <c r="K18" i="12" s="1"/>
  <c r="O21" i="12"/>
  <c r="O18" i="12" s="1"/>
  <c r="Q21" i="12"/>
  <c r="V21" i="12"/>
  <c r="V18" i="12" s="1"/>
  <c r="G24" i="12"/>
  <c r="I24" i="12"/>
  <c r="K24" i="12"/>
  <c r="M24" i="12"/>
  <c r="O24" i="12"/>
  <c r="Q24" i="12"/>
  <c r="V24" i="12"/>
  <c r="G27" i="12"/>
  <c r="M27" i="12" s="1"/>
  <c r="I27" i="12"/>
  <c r="K27" i="12"/>
  <c r="O27" i="12"/>
  <c r="Q27" i="12"/>
  <c r="V27" i="12"/>
  <c r="G31" i="12"/>
  <c r="I31" i="12"/>
  <c r="K31" i="12"/>
  <c r="M31" i="12"/>
  <c r="O31" i="12"/>
  <c r="Q31" i="12"/>
  <c r="V31" i="12"/>
  <c r="G34" i="12"/>
  <c r="M34" i="12" s="1"/>
  <c r="I34" i="12"/>
  <c r="K34" i="12"/>
  <c r="O34" i="12"/>
  <c r="Q34" i="12"/>
  <c r="V34" i="12"/>
  <c r="AE38" i="12"/>
  <c r="AF38" i="12"/>
  <c r="I20" i="1"/>
  <c r="I19" i="1"/>
  <c r="I18" i="1"/>
  <c r="I17" i="1"/>
  <c r="I16" i="1"/>
  <c r="I50" i="1"/>
  <c r="J49" i="1" s="1"/>
  <c r="J48" i="1"/>
  <c r="G42" i="1"/>
  <c r="G25" i="1" s="1"/>
  <c r="A25" i="1" s="1"/>
  <c r="A26" i="1" s="1"/>
  <c r="G26" i="1" s="1"/>
  <c r="H40" i="1"/>
  <c r="I40" i="1" s="1"/>
  <c r="H39" i="1" l="1"/>
  <c r="H42" i="1" s="1"/>
  <c r="J50" i="1"/>
  <c r="A23" i="1"/>
  <c r="A24" i="1" s="1"/>
  <c r="G24" i="1" s="1"/>
  <c r="A27" i="1" s="1"/>
  <c r="A29" i="1" s="1"/>
  <c r="G29" i="1" s="1"/>
  <c r="G27" i="1" s="1"/>
  <c r="G28" i="1"/>
  <c r="M18" i="12"/>
  <c r="M21" i="12"/>
  <c r="M12" i="12"/>
  <c r="M8" i="12" s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<sst xmlns="http://schemas.openxmlformats.org/spreadsheetml/2006/main" count="220" uniqueCount="125">
  <si>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</si>
  <si>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</si>
  <si>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</si>
  <si>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</si>
  <si>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</si>
  <si>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</si>
  <si>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</si>
  <si>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</si>
  <si>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</si>
  <si>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</si>
  <si>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</si>
  <si>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</si>
  <si>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</si>
  <si>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</si>
  <si>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</si>
  <si>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</si>
  <si>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</si>
  <si>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</si>
  <si>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</si>
  <si>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</si>
  <si>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</si>
  <si>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</si>
  <si>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</si>
  <si>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</si>
  <si>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</si>
  <si>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</si>
  <si>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</si>
  <si>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</si>
  <si>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</si>
  <si>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</si>
  <si>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</si>
  <si>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</si>
  <si>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</si>
  <si>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</si>
  <si>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</si>
  <si>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</si>
  <si>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</si>
  <si>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</si>
  <si>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</si>
  <si>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</si>
  <si>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</si>
  <si>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00</t>
  </si>
  <si>
    <t>VEDLEJŠÍ A OSTATNÍ NÁKLADY</t>
  </si>
  <si>
    <t>Objekt:</t>
  </si>
  <si>
    <t>Rozpočet:</t>
  </si>
  <si>
    <t>MEDICO/N023</t>
  </si>
  <si>
    <t>NsP HAVÍŘOV - REKONSTRUKCE NA GYNEKOLOGICKO - PORODNÍ ODDĚLENÍ - 3. NP, BLOK M</t>
  </si>
  <si>
    <t>Stavba</t>
  </si>
  <si>
    <t>Ostatní a vedlejší náklady</t>
  </si>
  <si>
    <t>Celkem za stavbu</t>
  </si>
  <si>
    <t>CZK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</si>
  <si>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</si>
  <si>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</si>
  <si>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</si>
  <si>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</si>
  <si>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</si>
  <si>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</si>
  <si>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</si>
  <si>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</si>
  <si>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</si>
  <si>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</si>
  <si>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</si>
  <si>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</si>
  <si>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</si>
  <si>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</si>
  <si>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</si>
  <si>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</si>
  <si>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</si>
  <si>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</si>
  <si>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</si>
  <si>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</si>
  <si>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</si>
  <si>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</si>
  <si>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</si>
  <si>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</si>
  <si>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</si>
  <si>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</si>
  <si>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</si>
  <si>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</si>
  <si>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</si>
  <si>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</si>
  <si>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</si>
  <si>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</si>
  <si>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</si>
  <si>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</si>
  <si>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</si>
  <si>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</si>
  <si>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21/ II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</si>
  <si>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</si>
  <si>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</si>
  <si>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</si>
  <si>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</si>
  <si>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</si>
  <si>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</si>
  <si>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</si>
  <si>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</si>
  <si>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</si>
  <si>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</si>
  <si>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</si>
  <si>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</si>
  <si>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ON_OS_01</t>
  </si>
  <si>
    <t>Zpracování dodavatelské projektové dokumentace, ( DÍLENSKÉ, VÝROBNÍ ATD )</t>
  </si>
  <si>
    <t>sada</t>
  </si>
  <si>
    <t>Vlastní</t>
  </si>
  <si>
    <t>Práce</t>
  </si>
  <si>
    <t>POL1_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</si>
  <si>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</si>
  <si>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</si>
  <si>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</si>
  <si>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</si>
  <si>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</si>
  <si>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</si>
  <si>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</si>
  <si>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</si>
  <si>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</si>
  <si>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1</t>
  </si>
  <si>
    <t>VV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</si>
  <si>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</si>
  <si>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</si>
  <si>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</si>
  <si>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005281010R</t>
  </si>
  <si>
    <t>Propagace</t>
  </si>
  <si>
    <t>Náklady spojené s povinnou publicitou, pokud ji objednatel požaduje. Zahrnuje zejména náklady na propagační a informační billboardy, tabule, internetovou propagaci, tiskoviny apod.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</si>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</sst>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D2" sqref="D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22</v>
      </c>
      <c r="C2" s="112"/>
      <c r="D2" s="113"/>
      <c r="E2" s="114" t="s">
        <v>46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43</v>
      </c>
      <c r="C3" s="112"/>
      <c r="D3" s="118" t="s">
        <v>41</v>
      </c>
      <c r="E3" s="119" t="s">
        <v>42</v>
      </c>
      <c r="F3" s="120"/>
      <c r="G3" s="120"/>
      <c r="H3" s="120"/>
      <c r="I3" s="120"/>
      <c r="J3" s="121"/>
    </row>
    <row r="4" spans="1:15" ht="23.25" customHeight="1" x14ac:dyDescent="0.2">
      <c r="A4" s="110">
        <v>13452</v>
      </c>
      <c r="B4" s="122" t="s">
        <v>44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SUMIF(F48:F49,A16,I48:I49)+SUMIF(F48:F49,"PSU",I48:I49)</f>
        <v>0</v>
      </c>
      <c r="J16" s="84"/>
    </row>
    <row r="17" spans="1:10" ht="23.25" customHeight="1" x14ac:dyDescent="0.2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SUMIF(F48:F49,A17,I48:I49)</f>
        <v>0</v>
      </c>
      <c r="J17" s="84"/>
    </row>
    <row r="18" spans="1:10" ht="23.25" customHeight="1" x14ac:dyDescent="0.2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SUMIF(F48:F49,A18,I48:I49)</f>
        <v>0</v>
      </c>
      <c r="J18" s="84"/>
    </row>
    <row r="19" spans="1:10" ht="23.25" customHeight="1" x14ac:dyDescent="0.2">
      <c r="A19" s="195" t="s">
        <v>53</v>
      </c>
      <c r="B19" s="38" t="s">
        <v>27</v>
      </c>
      <c r="C19" s="62"/>
      <c r="D19" s="63"/>
      <c r="E19" s="82"/>
      <c r="F19" s="83"/>
      <c r="G19" s="82"/>
      <c r="H19" s="83"/>
      <c r="I19" s="82">
        <f>SUMIF(F48:F49,A19,I48:I49)</f>
        <v>0</v>
      </c>
      <c r="J19" s="84"/>
    </row>
    <row r="20" spans="1:10" ht="23.25" customHeight="1" x14ac:dyDescent="0.2">
      <c r="A20" s="195" t="s">
        <v>54</v>
      </c>
      <c r="B20" s="38" t="s">
        <v>28</v>
      </c>
      <c r="C20" s="62"/>
      <c r="D20" s="63"/>
      <c r="E20" s="82"/>
      <c r="F20" s="83"/>
      <c r="G20" s="82"/>
      <c r="H20" s="83"/>
      <c r="I20" s="82">
        <f>SUMIF(F48:F49,A20,I48:I49)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47</v>
      </c>
      <c r="C39" s="147"/>
      <c r="D39" s="147"/>
      <c r="E39" s="147"/>
      <c r="F39" s="148">
        <f>'00 00 Naklady'!AE38</f>
        <v>0</v>
      </c>
      <c r="G39" s="149">
        <f>'00 00 Naklady'!AF38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48</v>
      </c>
      <c r="D40" s="153"/>
      <c r="E40" s="153"/>
      <c r="F40" s="154">
        <f>'00 00 Naklady'!AE38</f>
        <v>0</v>
      </c>
      <c r="G40" s="155">
        <f>'00 00 Naklady'!AF38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41</v>
      </c>
      <c r="C41" s="147" t="s">
        <v>42</v>
      </c>
      <c r="D41" s="147"/>
      <c r="E41" s="147"/>
      <c r="F41" s="158">
        <f>'00 00 Naklady'!AE38</f>
        <v>0</v>
      </c>
      <c r="G41" s="150">
        <f>'00 00 Naklady'!AF38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49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5" spans="1:10" ht="15.75" x14ac:dyDescent="0.25">
      <c r="B45" s="175" t="s">
        <v>51</v>
      </c>
    </row>
    <row r="47" spans="1:10" ht="25.5" customHeight="1" x14ac:dyDescent="0.2">
      <c r="A47" s="177"/>
      <c r="B47" s="180" t="s">
        <v>17</v>
      </c>
      <c r="C47" s="180" t="s">
        <v>5</v>
      </c>
      <c r="D47" s="181"/>
      <c r="E47" s="181"/>
      <c r="F47" s="182" t="s">
        <v>52</v>
      </c>
      <c r="G47" s="182"/>
      <c r="H47" s="182"/>
      <c r="I47" s="182" t="s">
        <v>29</v>
      </c>
      <c r="J47" s="182" t="s">
        <v>0</v>
      </c>
    </row>
    <row r="48" spans="1:10" ht="36.75" customHeight="1" x14ac:dyDescent="0.2">
      <c r="A48" s="178"/>
      <c r="B48" s="183" t="s">
        <v>53</v>
      </c>
      <c r="C48" s="184" t="s">
        <v>27</v>
      </c>
      <c r="D48" s="185"/>
      <c r="E48" s="185"/>
      <c r="F48" s="191" t="s">
        <v>53</v>
      </c>
      <c r="G48" s="192"/>
      <c r="H48" s="192"/>
      <c r="I48" s="192">
        <f>'00 00 Naklady'!G8</f>
        <v>0</v>
      </c>
      <c r="J48" s="189" t="str">
        <f>IF(I50=0,"",I48/I50*100)</f>
        <v/>
      </c>
    </row>
    <row r="49" spans="1:10" ht="36.75" customHeight="1" x14ac:dyDescent="0.2">
      <c r="A49" s="178"/>
      <c r="B49" s="183" t="s">
        <v>54</v>
      </c>
      <c r="C49" s="184" t="s">
        <v>28</v>
      </c>
      <c r="D49" s="185"/>
      <c r="E49" s="185"/>
      <c r="F49" s="191" t="s">
        <v>54</v>
      </c>
      <c r="G49" s="192"/>
      <c r="H49" s="192"/>
      <c r="I49" s="192">
        <f>'00 00 Naklady'!G18</f>
        <v>0</v>
      </c>
      <c r="J49" s="189" t="str">
        <f>IF(I50=0,"",I49/I50*100)</f>
        <v/>
      </c>
    </row>
    <row r="50" spans="1:10" ht="25.5" customHeight="1" x14ac:dyDescent="0.2">
      <c r="A50" s="179"/>
      <c r="B50" s="186" t="s">
        <v>1</v>
      </c>
      <c r="C50" s="187"/>
      <c r="D50" s="188"/>
      <c r="E50" s="188"/>
      <c r="F50" s="193"/>
      <c r="G50" s="194"/>
      <c r="H50" s="194"/>
      <c r="I50" s="194">
        <f>SUM(I48:I49)</f>
        <v>0</v>
      </c>
      <c r="J50" s="190">
        <f>SUM(J48:J49)</f>
        <v>0</v>
      </c>
    </row>
    <row r="51" spans="1:10" x14ac:dyDescent="0.2">
      <c r="F51" s="134"/>
      <c r="G51" s="134"/>
      <c r="H51" s="134"/>
      <c r="I51" s="134"/>
      <c r="J51" s="135"/>
    </row>
    <row r="52" spans="1:10" x14ac:dyDescent="0.2">
      <c r="F52" s="134"/>
      <c r="G52" s="134"/>
      <c r="H52" s="134"/>
      <c r="I52" s="134"/>
      <c r="J52" s="135"/>
    </row>
    <row r="53" spans="1:10" x14ac:dyDescent="0.2">
      <c r="F53" s="134"/>
      <c r="G53" s="134"/>
      <c r="H53" s="134"/>
      <c r="I53" s="134"/>
      <c r="J53" s="135"/>
    </row>
  </sheetData>
  <sheetProtection password="DD1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49:E49"/>
    <mergeCell ref="C39:E39"/>
    <mergeCell ref="C40:E40"/>
    <mergeCell ref="C41:E41"/>
    <mergeCell ref="B42:E42"/>
    <mergeCell ref="C48:E4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2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DD1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55</v>
      </c>
      <c r="B1" s="196"/>
      <c r="C1" s="196"/>
      <c r="D1" s="196"/>
      <c r="E1" s="196"/>
      <c r="F1" s="196"/>
      <c r="G1" s="196"/>
      <c r="AG1" t="s">
        <v>56</v>
      </c>
    </row>
    <row r="2" spans="1:60" ht="24.95" customHeight="1" x14ac:dyDescent="0.2">
      <c r="A2" s="197" t="s">
        <v>7</v>
      </c>
      <c r="B2" s="49" t="s">
        <v>45</v>
      </c>
      <c r="C2" s="200" t="s">
        <v>46</v>
      </c>
      <c r="D2" s="198"/>
      <c r="E2" s="198"/>
      <c r="F2" s="198"/>
      <c r="G2" s="199"/>
      <c r="AG2" t="s">
        <v>57</v>
      </c>
    </row>
    <row r="3" spans="1:60" ht="24.95" customHeight="1" x14ac:dyDescent="0.2">
      <c r="A3" s="197" t="s">
        <v>8</v>
      </c>
      <c r="B3" s="49" t="s">
        <v>41</v>
      </c>
      <c r="C3" s="200" t="s">
        <v>42</v>
      </c>
      <c r="D3" s="198"/>
      <c r="E3" s="198"/>
      <c r="F3" s="198"/>
      <c r="G3" s="199"/>
      <c r="AC3" s="176" t="s">
        <v>58</v>
      </c>
      <c r="AG3" t="s">
        <v>59</v>
      </c>
    </row>
    <row r="4" spans="1:60" ht="24.95" customHeight="1" x14ac:dyDescent="0.2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60</v>
      </c>
    </row>
    <row r="5" spans="1:60" x14ac:dyDescent="0.2">
      <c r="D5" s="10"/>
    </row>
    <row r="6" spans="1:60" ht="38.25" x14ac:dyDescent="0.2">
      <c r="A6" s="207" t="s">
        <v>61</v>
      </c>
      <c r="B6" s="209" t="s">
        <v>62</v>
      </c>
      <c r="C6" s="209" t="s">
        <v>63</v>
      </c>
      <c r="D6" s="208" t="s">
        <v>64</v>
      </c>
      <c r="E6" s="207" t="s">
        <v>65</v>
      </c>
      <c r="F6" s="206" t="s">
        <v>66</v>
      </c>
      <c r="G6" s="207" t="s">
        <v>29</v>
      </c>
      <c r="H6" s="210" t="s">
        <v>30</v>
      </c>
      <c r="I6" s="210" t="s">
        <v>67</v>
      </c>
      <c r="J6" s="210" t="s">
        <v>31</v>
      </c>
      <c r="K6" s="210" t="s">
        <v>68</v>
      </c>
      <c r="L6" s="210" t="s">
        <v>69</v>
      </c>
      <c r="M6" s="210" t="s">
        <v>70</v>
      </c>
      <c r="N6" s="210" t="s">
        <v>71</v>
      </c>
      <c r="O6" s="210" t="s">
        <v>72</v>
      </c>
      <c r="P6" s="210" t="s">
        <v>73</v>
      </c>
      <c r="Q6" s="210" t="s">
        <v>74</v>
      </c>
      <c r="R6" s="210" t="s">
        <v>75</v>
      </c>
      <c r="S6" s="210" t="s">
        <v>76</v>
      </c>
      <c r="T6" s="210" t="s">
        <v>77</v>
      </c>
      <c r="U6" s="210" t="s">
        <v>78</v>
      </c>
      <c r="V6" s="210" t="s">
        <v>79</v>
      </c>
      <c r="W6" s="210" t="s">
        <v>80</v>
      </c>
      <c r="X6" s="210" t="s">
        <v>81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25" t="s">
        <v>82</v>
      </c>
      <c r="B8" s="226" t="s">
        <v>53</v>
      </c>
      <c r="C8" s="243" t="s">
        <v>27</v>
      </c>
      <c r="D8" s="227"/>
      <c r="E8" s="228"/>
      <c r="F8" s="229"/>
      <c r="G8" s="229">
        <f>SUMIF(AG9:AG17,"&lt;&gt;NOR",G9:G17)</f>
        <v>0</v>
      </c>
      <c r="H8" s="229"/>
      <c r="I8" s="229">
        <f>SUM(I9:I17)</f>
        <v>0</v>
      </c>
      <c r="J8" s="229"/>
      <c r="K8" s="229">
        <f>SUM(K9:K17)</f>
        <v>0</v>
      </c>
      <c r="L8" s="229"/>
      <c r="M8" s="229">
        <f>SUM(M9:M17)</f>
        <v>0</v>
      </c>
      <c r="N8" s="228"/>
      <c r="O8" s="228">
        <f>SUM(O9:O17)</f>
        <v>0</v>
      </c>
      <c r="P8" s="228"/>
      <c r="Q8" s="228">
        <f>SUM(Q9:Q17)</f>
        <v>0</v>
      </c>
      <c r="R8" s="229"/>
      <c r="S8" s="229"/>
      <c r="T8" s="230"/>
      <c r="U8" s="224"/>
      <c r="V8" s="224">
        <f>SUM(V9:V17)</f>
        <v>0</v>
      </c>
      <c r="W8" s="224"/>
      <c r="X8" s="224"/>
      <c r="AG8" t="s">
        <v>83</v>
      </c>
    </row>
    <row r="9" spans="1:60" outlineLevel="1" x14ac:dyDescent="0.2">
      <c r="A9" s="231">
        <v>1</v>
      </c>
      <c r="B9" s="232" t="s">
        <v>84</v>
      </c>
      <c r="C9" s="244" t="s">
        <v>85</v>
      </c>
      <c r="D9" s="233" t="s">
        <v>86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87</v>
      </c>
      <c r="T9" s="237" t="s">
        <v>88</v>
      </c>
      <c r="U9" s="221">
        <v>0</v>
      </c>
      <c r="V9" s="221">
        <f>ROUND(E9*U9,2)</f>
        <v>0</v>
      </c>
      <c r="W9" s="221"/>
      <c r="X9" s="221" t="s">
        <v>89</v>
      </c>
      <c r="Y9" s="211"/>
      <c r="Z9" s="211"/>
      <c r="AA9" s="211"/>
      <c r="AB9" s="211"/>
      <c r="AC9" s="211"/>
      <c r="AD9" s="211"/>
      <c r="AE9" s="211"/>
      <c r="AF9" s="211"/>
      <c r="AG9" s="211" t="s">
        <v>90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33.75" outlineLevel="1" x14ac:dyDescent="0.2">
      <c r="A10" s="218"/>
      <c r="B10" s="219"/>
      <c r="C10" s="245" t="s">
        <v>91</v>
      </c>
      <c r="D10" s="239"/>
      <c r="E10" s="239"/>
      <c r="F10" s="239"/>
      <c r="G10" s="239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11"/>
      <c r="Z10" s="211"/>
      <c r="AA10" s="211"/>
      <c r="AB10" s="211"/>
      <c r="AC10" s="211"/>
      <c r="AD10" s="211"/>
      <c r="AE10" s="211"/>
      <c r="AF10" s="211"/>
      <c r="AG10" s="211" t="s">
        <v>92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8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8"/>
      <c r="B11" s="219"/>
      <c r="C11" s="246"/>
      <c r="D11" s="240"/>
      <c r="E11" s="240"/>
      <c r="F11" s="240"/>
      <c r="G11" s="240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11"/>
      <c r="Z11" s="211"/>
      <c r="AA11" s="211"/>
      <c r="AB11" s="211"/>
      <c r="AC11" s="211"/>
      <c r="AD11" s="211"/>
      <c r="AE11" s="211"/>
      <c r="AF11" s="211"/>
      <c r="AG11" s="211" t="s">
        <v>93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31">
        <v>2</v>
      </c>
      <c r="B12" s="232" t="s">
        <v>94</v>
      </c>
      <c r="C12" s="244" t="s">
        <v>95</v>
      </c>
      <c r="D12" s="233" t="s">
        <v>86</v>
      </c>
      <c r="E12" s="234">
        <v>1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6"/>
      <c r="S12" s="236" t="s">
        <v>87</v>
      </c>
      <c r="T12" s="237" t="s">
        <v>88</v>
      </c>
      <c r="U12" s="221">
        <v>0</v>
      </c>
      <c r="V12" s="221">
        <f>ROUND(E12*U12,2)</f>
        <v>0</v>
      </c>
      <c r="W12" s="221"/>
      <c r="X12" s="221" t="s">
        <v>89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90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33.75" outlineLevel="1" x14ac:dyDescent="0.2">
      <c r="A13" s="218"/>
      <c r="B13" s="219"/>
      <c r="C13" s="245" t="s">
        <v>96</v>
      </c>
      <c r="D13" s="239"/>
      <c r="E13" s="239"/>
      <c r="F13" s="239"/>
      <c r="G13" s="239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11"/>
      <c r="Z13" s="211"/>
      <c r="AA13" s="211"/>
      <c r="AB13" s="211"/>
      <c r="AC13" s="211"/>
      <c r="AD13" s="211"/>
      <c r="AE13" s="211"/>
      <c r="AF13" s="211"/>
      <c r="AG13" s="211" t="s">
        <v>92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38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8"/>
      <c r="B14" s="219"/>
      <c r="C14" s="246"/>
      <c r="D14" s="240"/>
      <c r="E14" s="240"/>
      <c r="F14" s="240"/>
      <c r="G14" s="240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11"/>
      <c r="Z14" s="211"/>
      <c r="AA14" s="211"/>
      <c r="AB14" s="211"/>
      <c r="AC14" s="211"/>
      <c r="AD14" s="211"/>
      <c r="AE14" s="211"/>
      <c r="AF14" s="211"/>
      <c r="AG14" s="211" t="s">
        <v>93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31">
        <v>3</v>
      </c>
      <c r="B15" s="232" t="s">
        <v>97</v>
      </c>
      <c r="C15" s="244" t="s">
        <v>98</v>
      </c>
      <c r="D15" s="233" t="s">
        <v>86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6"/>
      <c r="S15" s="236" t="s">
        <v>87</v>
      </c>
      <c r="T15" s="237" t="s">
        <v>88</v>
      </c>
      <c r="U15" s="221">
        <v>0</v>
      </c>
      <c r="V15" s="221">
        <f>ROUND(E15*U15,2)</f>
        <v>0</v>
      </c>
      <c r="W15" s="221"/>
      <c r="X15" s="221" t="s">
        <v>89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90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2.5" outlineLevel="1" x14ac:dyDescent="0.2">
      <c r="A16" s="218"/>
      <c r="B16" s="219"/>
      <c r="C16" s="245" t="s">
        <v>99</v>
      </c>
      <c r="D16" s="239"/>
      <c r="E16" s="239"/>
      <c r="F16" s="239"/>
      <c r="G16" s="239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11"/>
      <c r="Z16" s="211"/>
      <c r="AA16" s="211"/>
      <c r="AB16" s="211"/>
      <c r="AC16" s="211"/>
      <c r="AD16" s="211"/>
      <c r="AE16" s="211"/>
      <c r="AF16" s="211"/>
      <c r="AG16" s="211" t="s">
        <v>92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38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8"/>
      <c r="B17" s="219"/>
      <c r="C17" s="246"/>
      <c r="D17" s="240"/>
      <c r="E17" s="240"/>
      <c r="F17" s="240"/>
      <c r="G17" s="240"/>
      <c r="H17" s="221"/>
      <c r="I17" s="221"/>
      <c r="J17" s="221"/>
      <c r="K17" s="221"/>
      <c r="L17" s="221"/>
      <c r="M17" s="221"/>
      <c r="N17" s="220"/>
      <c r="O17" s="220"/>
      <c r="P17" s="220"/>
      <c r="Q17" s="220"/>
      <c r="R17" s="221"/>
      <c r="S17" s="221"/>
      <c r="T17" s="221"/>
      <c r="U17" s="221"/>
      <c r="V17" s="221"/>
      <c r="W17" s="221"/>
      <c r="X17" s="221"/>
      <c r="Y17" s="211"/>
      <c r="Z17" s="211"/>
      <c r="AA17" s="211"/>
      <c r="AB17" s="211"/>
      <c r="AC17" s="211"/>
      <c r="AD17" s="211"/>
      <c r="AE17" s="211"/>
      <c r="AF17" s="211"/>
      <c r="AG17" s="211" t="s">
        <v>93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">
      <c r="A18" s="225" t="s">
        <v>82</v>
      </c>
      <c r="B18" s="226" t="s">
        <v>54</v>
      </c>
      <c r="C18" s="243" t="s">
        <v>28</v>
      </c>
      <c r="D18" s="227"/>
      <c r="E18" s="228"/>
      <c r="F18" s="229"/>
      <c r="G18" s="229">
        <f>SUMIF(AG19:AG36,"&lt;&gt;NOR",G19:G36)</f>
        <v>0</v>
      </c>
      <c r="H18" s="229"/>
      <c r="I18" s="229">
        <f>SUM(I19:I36)</f>
        <v>0</v>
      </c>
      <c r="J18" s="229"/>
      <c r="K18" s="229">
        <f>SUM(K19:K36)</f>
        <v>0</v>
      </c>
      <c r="L18" s="229"/>
      <c r="M18" s="229">
        <f>SUM(M19:M36)</f>
        <v>0</v>
      </c>
      <c r="N18" s="228"/>
      <c r="O18" s="228">
        <f>SUM(O19:O36)</f>
        <v>0</v>
      </c>
      <c r="P18" s="228"/>
      <c r="Q18" s="228">
        <f>SUM(Q19:Q36)</f>
        <v>0</v>
      </c>
      <c r="R18" s="229"/>
      <c r="S18" s="229"/>
      <c r="T18" s="230"/>
      <c r="U18" s="224"/>
      <c r="V18" s="224">
        <f>SUM(V19:V36)</f>
        <v>0</v>
      </c>
      <c r="W18" s="224"/>
      <c r="X18" s="224"/>
      <c r="AG18" t="s">
        <v>83</v>
      </c>
    </row>
    <row r="19" spans="1:60" outlineLevel="1" x14ac:dyDescent="0.2">
      <c r="A19" s="231">
        <v>4</v>
      </c>
      <c r="B19" s="232" t="s">
        <v>100</v>
      </c>
      <c r="C19" s="244" t="s">
        <v>101</v>
      </c>
      <c r="D19" s="233" t="s">
        <v>102</v>
      </c>
      <c r="E19" s="234">
        <v>1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6"/>
      <c r="S19" s="236" t="s">
        <v>103</v>
      </c>
      <c r="T19" s="237" t="s">
        <v>88</v>
      </c>
      <c r="U19" s="221">
        <v>0</v>
      </c>
      <c r="V19" s="221">
        <f>ROUND(E19*U19,2)</f>
        <v>0</v>
      </c>
      <c r="W19" s="221"/>
      <c r="X19" s="221" t="s">
        <v>104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105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8"/>
      <c r="B20" s="219"/>
      <c r="C20" s="247"/>
      <c r="D20" s="241"/>
      <c r="E20" s="241"/>
      <c r="F20" s="241"/>
      <c r="G20" s="241"/>
      <c r="H20" s="221"/>
      <c r="I20" s="221"/>
      <c r="J20" s="221"/>
      <c r="K20" s="221"/>
      <c r="L20" s="221"/>
      <c r="M20" s="221"/>
      <c r="N20" s="220"/>
      <c r="O20" s="220"/>
      <c r="P20" s="220"/>
      <c r="Q20" s="220"/>
      <c r="R20" s="221"/>
      <c r="S20" s="221"/>
      <c r="T20" s="221"/>
      <c r="U20" s="221"/>
      <c r="V20" s="221"/>
      <c r="W20" s="221"/>
      <c r="X20" s="221"/>
      <c r="Y20" s="211"/>
      <c r="Z20" s="211"/>
      <c r="AA20" s="211"/>
      <c r="AB20" s="211"/>
      <c r="AC20" s="211"/>
      <c r="AD20" s="211"/>
      <c r="AE20" s="211"/>
      <c r="AF20" s="211"/>
      <c r="AG20" s="211" t="s">
        <v>93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31">
        <v>5</v>
      </c>
      <c r="B21" s="232" t="s">
        <v>106</v>
      </c>
      <c r="C21" s="244" t="s">
        <v>107</v>
      </c>
      <c r="D21" s="233" t="s">
        <v>86</v>
      </c>
      <c r="E21" s="234">
        <v>1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6"/>
      <c r="S21" s="236" t="s">
        <v>87</v>
      </c>
      <c r="T21" s="237" t="s">
        <v>88</v>
      </c>
      <c r="U21" s="221">
        <v>0</v>
      </c>
      <c r="V21" s="221">
        <f>ROUND(E21*U21,2)</f>
        <v>0</v>
      </c>
      <c r="W21" s="221"/>
      <c r="X21" s="221" t="s">
        <v>89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90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45" outlineLevel="1" x14ac:dyDescent="0.2">
      <c r="A22" s="218"/>
      <c r="B22" s="219"/>
      <c r="C22" s="245" t="s">
        <v>108</v>
      </c>
      <c r="D22" s="239"/>
      <c r="E22" s="239"/>
      <c r="F22" s="239"/>
      <c r="G22" s="239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11"/>
      <c r="Z22" s="211"/>
      <c r="AA22" s="211"/>
      <c r="AB22" s="211"/>
      <c r="AC22" s="211"/>
      <c r="AD22" s="211"/>
      <c r="AE22" s="211"/>
      <c r="AF22" s="211"/>
      <c r="AG22" s="211" t="s">
        <v>92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38" t="str">
        <f>C22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v>
      </c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8"/>
      <c r="B23" s="219"/>
      <c r="C23" s="246"/>
      <c r="D23" s="240"/>
      <c r="E23" s="240"/>
      <c r="F23" s="240"/>
      <c r="G23" s="240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11"/>
      <c r="Z23" s="211"/>
      <c r="AA23" s="211"/>
      <c r="AB23" s="211"/>
      <c r="AC23" s="211"/>
      <c r="AD23" s="211"/>
      <c r="AE23" s="211"/>
      <c r="AF23" s="211"/>
      <c r="AG23" s="211" t="s">
        <v>93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31">
        <v>6</v>
      </c>
      <c r="B24" s="232" t="s">
        <v>109</v>
      </c>
      <c r="C24" s="244" t="s">
        <v>110</v>
      </c>
      <c r="D24" s="233" t="s">
        <v>86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6"/>
      <c r="S24" s="236" t="s">
        <v>87</v>
      </c>
      <c r="T24" s="237" t="s">
        <v>88</v>
      </c>
      <c r="U24" s="221">
        <v>0</v>
      </c>
      <c r="V24" s="221">
        <f>ROUND(E24*U24,2)</f>
        <v>0</v>
      </c>
      <c r="W24" s="221"/>
      <c r="X24" s="221" t="s">
        <v>89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90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8"/>
      <c r="B25" s="219"/>
      <c r="C25" s="245" t="s">
        <v>111</v>
      </c>
      <c r="D25" s="239"/>
      <c r="E25" s="239"/>
      <c r="F25" s="239"/>
      <c r="G25" s="239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11"/>
      <c r="Z25" s="211"/>
      <c r="AA25" s="211"/>
      <c r="AB25" s="211"/>
      <c r="AC25" s="211"/>
      <c r="AD25" s="211"/>
      <c r="AE25" s="211"/>
      <c r="AF25" s="211"/>
      <c r="AG25" s="211" t="s">
        <v>92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38" t="str">
        <f>C25</f>
        <v>Náklady zhotovitele, související s prováděním zkoušek a revizí předepsaných technickými normami nebo objednatelem a které jsou pro provedení díla nezbytné.</v>
      </c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8"/>
      <c r="B26" s="219"/>
      <c r="C26" s="246"/>
      <c r="D26" s="240"/>
      <c r="E26" s="240"/>
      <c r="F26" s="240"/>
      <c r="G26" s="240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11"/>
      <c r="Z26" s="211"/>
      <c r="AA26" s="211"/>
      <c r="AB26" s="211"/>
      <c r="AC26" s="211"/>
      <c r="AD26" s="211"/>
      <c r="AE26" s="211"/>
      <c r="AF26" s="211"/>
      <c r="AG26" s="211" t="s">
        <v>93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31">
        <v>7</v>
      </c>
      <c r="B27" s="232" t="s">
        <v>112</v>
      </c>
      <c r="C27" s="244" t="s">
        <v>113</v>
      </c>
      <c r="D27" s="233" t="s">
        <v>86</v>
      </c>
      <c r="E27" s="234">
        <v>1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6"/>
      <c r="S27" s="236" t="s">
        <v>87</v>
      </c>
      <c r="T27" s="237" t="s">
        <v>88</v>
      </c>
      <c r="U27" s="221">
        <v>0</v>
      </c>
      <c r="V27" s="221">
        <f>ROUND(E27*U27,2)</f>
        <v>0</v>
      </c>
      <c r="W27" s="221"/>
      <c r="X27" s="221" t="s">
        <v>89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90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8"/>
      <c r="B28" s="219"/>
      <c r="C28" s="245" t="s">
        <v>114</v>
      </c>
      <c r="D28" s="239"/>
      <c r="E28" s="239"/>
      <c r="F28" s="239"/>
      <c r="G28" s="239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11"/>
      <c r="Z28" s="211"/>
      <c r="AA28" s="211"/>
      <c r="AB28" s="211"/>
      <c r="AC28" s="211"/>
      <c r="AD28" s="211"/>
      <c r="AE28" s="211"/>
      <c r="AF28" s="211"/>
      <c r="AG28" s="211" t="s">
        <v>92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38" t="str">
        <f>C28</f>
        <v>Náklady na vyhotovení dokumentace skutečného provedení stavby a její předání objednateli v požadované formě a požadovaném počtu.</v>
      </c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8"/>
      <c r="B29" s="219"/>
      <c r="C29" s="248" t="s">
        <v>115</v>
      </c>
      <c r="D29" s="222"/>
      <c r="E29" s="223">
        <v>1</v>
      </c>
      <c r="F29" s="221"/>
      <c r="G29" s="221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11"/>
      <c r="Z29" s="211"/>
      <c r="AA29" s="211"/>
      <c r="AB29" s="211"/>
      <c r="AC29" s="211"/>
      <c r="AD29" s="211"/>
      <c r="AE29" s="211"/>
      <c r="AF29" s="211"/>
      <c r="AG29" s="211" t="s">
        <v>116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8"/>
      <c r="B30" s="219"/>
      <c r="C30" s="246"/>
      <c r="D30" s="240"/>
      <c r="E30" s="240"/>
      <c r="F30" s="240"/>
      <c r="G30" s="240"/>
      <c r="H30" s="221"/>
      <c r="I30" s="221"/>
      <c r="J30" s="221"/>
      <c r="K30" s="221"/>
      <c r="L30" s="221"/>
      <c r="M30" s="221"/>
      <c r="N30" s="220"/>
      <c r="O30" s="220"/>
      <c r="P30" s="220"/>
      <c r="Q30" s="220"/>
      <c r="R30" s="221"/>
      <c r="S30" s="221"/>
      <c r="T30" s="221"/>
      <c r="U30" s="221"/>
      <c r="V30" s="221"/>
      <c r="W30" s="221"/>
      <c r="X30" s="221"/>
      <c r="Y30" s="211"/>
      <c r="Z30" s="211"/>
      <c r="AA30" s="211"/>
      <c r="AB30" s="211"/>
      <c r="AC30" s="211"/>
      <c r="AD30" s="211"/>
      <c r="AE30" s="211"/>
      <c r="AF30" s="211"/>
      <c r="AG30" s="211" t="s">
        <v>93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31">
        <v>8</v>
      </c>
      <c r="B31" s="232" t="s">
        <v>117</v>
      </c>
      <c r="C31" s="244" t="s">
        <v>118</v>
      </c>
      <c r="D31" s="233" t="s">
        <v>86</v>
      </c>
      <c r="E31" s="234">
        <v>1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21</v>
      </c>
      <c r="M31" s="236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6"/>
      <c r="S31" s="236" t="s">
        <v>87</v>
      </c>
      <c r="T31" s="237" t="s">
        <v>88</v>
      </c>
      <c r="U31" s="221">
        <v>0</v>
      </c>
      <c r="V31" s="221">
        <f>ROUND(E31*U31,2)</f>
        <v>0</v>
      </c>
      <c r="W31" s="221"/>
      <c r="X31" s="221" t="s">
        <v>89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90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8"/>
      <c r="B32" s="219"/>
      <c r="C32" s="245" t="s">
        <v>119</v>
      </c>
      <c r="D32" s="239"/>
      <c r="E32" s="239"/>
      <c r="F32" s="239"/>
      <c r="G32" s="239"/>
      <c r="H32" s="221"/>
      <c r="I32" s="221"/>
      <c r="J32" s="221"/>
      <c r="K32" s="221"/>
      <c r="L32" s="221"/>
      <c r="M32" s="221"/>
      <c r="N32" s="220"/>
      <c r="O32" s="220"/>
      <c r="P32" s="220"/>
      <c r="Q32" s="220"/>
      <c r="R32" s="221"/>
      <c r="S32" s="221"/>
      <c r="T32" s="221"/>
      <c r="U32" s="221"/>
      <c r="V32" s="221"/>
      <c r="W32" s="221"/>
      <c r="X32" s="221"/>
      <c r="Y32" s="211"/>
      <c r="Z32" s="211"/>
      <c r="AA32" s="211"/>
      <c r="AB32" s="211"/>
      <c r="AC32" s="211"/>
      <c r="AD32" s="211"/>
      <c r="AE32" s="211"/>
      <c r="AF32" s="211"/>
      <c r="AG32" s="211" t="s">
        <v>92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38" t="str">
        <f>C32</f>
        <v>Náklady spojené s povinným pojištěním dodavatele nebo stavebního díla či jeho části, v rozsahu obchodních podmínek.</v>
      </c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8"/>
      <c r="B33" s="219"/>
      <c r="C33" s="246"/>
      <c r="D33" s="240"/>
      <c r="E33" s="240"/>
      <c r="F33" s="240"/>
      <c r="G33" s="240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11"/>
      <c r="Z33" s="211"/>
      <c r="AA33" s="211"/>
      <c r="AB33" s="211"/>
      <c r="AC33" s="211"/>
      <c r="AD33" s="211"/>
      <c r="AE33" s="211"/>
      <c r="AF33" s="211"/>
      <c r="AG33" s="211" t="s">
        <v>93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31">
        <v>9</v>
      </c>
      <c r="B34" s="232" t="s">
        <v>120</v>
      </c>
      <c r="C34" s="244" t="s">
        <v>121</v>
      </c>
      <c r="D34" s="233" t="s">
        <v>86</v>
      </c>
      <c r="E34" s="234">
        <v>1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6"/>
      <c r="S34" s="236" t="s">
        <v>87</v>
      </c>
      <c r="T34" s="237" t="s">
        <v>88</v>
      </c>
      <c r="U34" s="221">
        <v>0</v>
      </c>
      <c r="V34" s="221">
        <f>ROUND(E34*U34,2)</f>
        <v>0</v>
      </c>
      <c r="W34" s="221"/>
      <c r="X34" s="221" t="s">
        <v>89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90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18"/>
      <c r="B35" s="219"/>
      <c r="C35" s="245" t="s">
        <v>122</v>
      </c>
      <c r="D35" s="239"/>
      <c r="E35" s="239"/>
      <c r="F35" s="239"/>
      <c r="G35" s="239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11"/>
      <c r="Z35" s="211"/>
      <c r="AA35" s="211"/>
      <c r="AB35" s="211"/>
      <c r="AC35" s="211"/>
      <c r="AD35" s="211"/>
      <c r="AE35" s="211"/>
      <c r="AF35" s="211"/>
      <c r="AG35" s="211" t="s">
        <v>92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38" t="str">
        <f>C35</f>
        <v>Náklady spojené s povinnou publicitou, pokud ji objednatel požaduje. Zahrnuje zejména náklady na propagační a informační billboardy, tabule, internetovou propagaci, tiskoviny apod.</v>
      </c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8"/>
      <c r="B36" s="219"/>
      <c r="C36" s="246"/>
      <c r="D36" s="240"/>
      <c r="E36" s="240"/>
      <c r="F36" s="240"/>
      <c r="G36" s="240"/>
      <c r="H36" s="221"/>
      <c r="I36" s="221"/>
      <c r="J36" s="221"/>
      <c r="K36" s="221"/>
      <c r="L36" s="221"/>
      <c r="M36" s="221"/>
      <c r="N36" s="220"/>
      <c r="O36" s="220"/>
      <c r="P36" s="220"/>
      <c r="Q36" s="220"/>
      <c r="R36" s="221"/>
      <c r="S36" s="221"/>
      <c r="T36" s="221"/>
      <c r="U36" s="221"/>
      <c r="V36" s="221"/>
      <c r="W36" s="221"/>
      <c r="X36" s="221"/>
      <c r="Y36" s="211"/>
      <c r="Z36" s="211"/>
      <c r="AA36" s="211"/>
      <c r="AB36" s="211"/>
      <c r="AC36" s="211"/>
      <c r="AD36" s="211"/>
      <c r="AE36" s="211"/>
      <c r="AF36" s="211"/>
      <c r="AG36" s="211" t="s">
        <v>93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x14ac:dyDescent="0.2">
      <c r="A37" s="3"/>
      <c r="B37" s="4"/>
      <c r="C37" s="249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v>15</v>
      </c>
      <c r="AF37">
        <v>21</v>
      </c>
      <c r="AG37" t="s">
        <v>69</v>
      </c>
    </row>
    <row r="38" spans="1:60" x14ac:dyDescent="0.2">
      <c r="A38" s="214"/>
      <c r="B38" s="215" t="s">
        <v>29</v>
      </c>
      <c r="C38" s="250"/>
      <c r="D38" s="216"/>
      <c r="E38" s="217"/>
      <c r="F38" s="217"/>
      <c r="G38" s="242">
        <f>G8+G18</f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AE38">
        <f>SUMIF(L7:L36,AE37,G7:G36)</f>
        <v>0</v>
      </c>
      <c r="AF38">
        <f>SUMIF(L7:L36,AF37,G7:G36)</f>
        <v>0</v>
      </c>
      <c r="AG38" t="s">
        <v>123</v>
      </c>
    </row>
    <row r="39" spans="1:60" x14ac:dyDescent="0.2">
      <c r="C39" s="251"/>
      <c r="D39" s="10"/>
      <c r="AG39" t="s">
        <v>124</v>
      </c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D13" sheet="1"/>
  <mergeCells count="21">
    <mergeCell ref="C33:G33"/>
    <mergeCell ref="C35:G35"/>
    <mergeCell ref="C36:G36"/>
    <mergeCell ref="C23:G23"/>
    <mergeCell ref="C25:G25"/>
    <mergeCell ref="C26:G26"/>
    <mergeCell ref="C28:G28"/>
    <mergeCell ref="C30:G30"/>
    <mergeCell ref="C32:G32"/>
    <mergeCell ref="C13:G13"/>
    <mergeCell ref="C14:G14"/>
    <mergeCell ref="C16:G16"/>
    <mergeCell ref="C17:G17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00 00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oadresa</vt:lpstr>
      <vt:lpstr>Stavba!Objednatel</vt:lpstr>
      <vt:lpstr>Stavba!Objekt</vt:lpstr>
      <vt:lpstr>'00 00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2021-12-29T12:39:46Z</dcterms:modified>
</cp:coreProperties>
</file>